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os\CONTABILIDAD\Transparencia\CARPETAS RIGO\PRESUPUESTARIA\"/>
    </mc:Choice>
  </mc:AlternateContent>
  <xr:revisionPtr revIDLastSave="0" documentId="8_{B2116CA4-3F78-4390-B469-701DD020DC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PXOG FORMATO" sheetId="1" r:id="rId1"/>
  </sheets>
  <definedNames>
    <definedName name="_xlnm.Print_Area" localSheetId="0">' PXOG FORMATO'!$A$1:$J$88</definedName>
    <definedName name="_xlnm.Print_Titles" localSheetId="0">' PXOG FORMATO'!$2:$9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I81" i="1" s="1"/>
  <c r="F80" i="1"/>
  <c r="I80" i="1" s="1"/>
  <c r="F79" i="1"/>
  <c r="I79" i="1" s="1"/>
  <c r="F78" i="1"/>
  <c r="I78" i="1" s="1"/>
  <c r="F77" i="1"/>
  <c r="F74" i="1" s="1"/>
  <c r="F76" i="1"/>
  <c r="I76" i="1" s="1"/>
  <c r="F75" i="1"/>
  <c r="I75" i="1" s="1"/>
  <c r="H74" i="1"/>
  <c r="G74" i="1"/>
  <c r="E74" i="1"/>
  <c r="D74" i="1"/>
  <c r="F73" i="1"/>
  <c r="I73" i="1" s="1"/>
  <c r="F72" i="1"/>
  <c r="I72" i="1" s="1"/>
  <c r="F71" i="1"/>
  <c r="F70" i="1" s="1"/>
  <c r="H70" i="1"/>
  <c r="G70" i="1"/>
  <c r="E70" i="1"/>
  <c r="D70" i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F63" i="1"/>
  <c r="I63" i="1" s="1"/>
  <c r="H62" i="1"/>
  <c r="G62" i="1"/>
  <c r="F62" i="1"/>
  <c r="E62" i="1"/>
  <c r="D62" i="1"/>
  <c r="F61" i="1"/>
  <c r="I61" i="1" s="1"/>
  <c r="F60" i="1"/>
  <c r="I60" i="1" s="1"/>
  <c r="F59" i="1"/>
  <c r="I59" i="1" s="1"/>
  <c r="H58" i="1"/>
  <c r="H82" i="1" s="1"/>
  <c r="G58" i="1"/>
  <c r="G82" i="1" s="1"/>
  <c r="F58" i="1"/>
  <c r="E58" i="1"/>
  <c r="E82" i="1" s="1"/>
  <c r="D58" i="1"/>
  <c r="D82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F49" i="1"/>
  <c r="I49" i="1" s="1"/>
  <c r="H48" i="1"/>
  <c r="G48" i="1"/>
  <c r="E48" i="1"/>
  <c r="D48" i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F38" i="1" s="1"/>
  <c r="F39" i="1"/>
  <c r="I39" i="1" s="1"/>
  <c r="H38" i="1"/>
  <c r="G38" i="1"/>
  <c r="E38" i="1"/>
  <c r="D38" i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F28" i="1" s="1"/>
  <c r="F29" i="1"/>
  <c r="I29" i="1" s="1"/>
  <c r="H28" i="1"/>
  <c r="G28" i="1"/>
  <c r="E28" i="1"/>
  <c r="D28" i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F18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E10" i="1"/>
  <c r="D10" i="1"/>
  <c r="I58" i="1" l="1"/>
  <c r="I62" i="1"/>
  <c r="I71" i="1"/>
  <c r="I70" i="1" s="1"/>
  <c r="I77" i="1"/>
  <c r="I74" i="1" s="1"/>
  <c r="I48" i="1"/>
  <c r="F48" i="1"/>
  <c r="I40" i="1"/>
  <c r="I38" i="1" s="1"/>
  <c r="I30" i="1"/>
  <c r="I28" i="1" s="1"/>
  <c r="I20" i="1"/>
  <c r="I18" i="1" s="1"/>
  <c r="I10" i="1"/>
  <c r="F10" i="1"/>
  <c r="F82" i="1" s="1"/>
  <c r="I82" i="1" l="1"/>
</calcChain>
</file>

<file path=xl/sharedStrings.xml><?xml version="1.0" encoding="utf-8"?>
<sst xmlns="http://schemas.openxmlformats.org/spreadsheetml/2006/main" count="89" uniqueCount="89">
  <si>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</si>
  <si>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</si>
  <si>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</si>
  <si>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</si>
  <si>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</si>
  <si>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</si>
  <si>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</si>
  <si>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</si>
  <si>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</si>
  <si>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</si>
  <si>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</si>
  <si>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</si>
  <si>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</si>
  <si>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</si>
  <si>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</si>
  <si>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</si>
  <si>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</si>
  <si>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</si>
  <si>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</si>
  <si>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</si>
  <si>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</si>
  <si>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</si>
  <si>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</si>
  <si>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</si>
  <si>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</si>
  <si>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</si>
  <si>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</si>
  <si>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</si>
  <si>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</si>
  <si>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</si>
  <si>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</si>
  <si>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</si>
  <si>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</si>
  <si>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</si>
  <si>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</si>
  <si>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</si>
  <si>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</si>
  <si>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</si>
  <si>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</si>
  <si>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</si>
  <si>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</si>
  <si>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</si>
  <si>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</si>
  <si>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</si>
  <si>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</si>
  <si>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</si>
  <si>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</si>
  <si>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</si>
  <si>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</si>
  <si>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</si>
  <si>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</si>
  <si>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</si>
  <si>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</si>
  <si>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</si>
  <si>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</si>
  <si>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</si>
  <si>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</si>
  <si>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</si>
  <si>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</si>
  <si>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</si>
  <si>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</si>
  <si>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</si>
  <si>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</si>
  <si>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</si>
  <si>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</si>
  <si>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</si>
  <si>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</si>
  <si>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</si>
  <si>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</si>
  <si>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</si>
  <si>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</si>
  <si>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</si>
  <si>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</si>
  <si>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</si>
  <si>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</si>
  <si>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</si>
  <si>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</si>
  <si>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</si>
  <si>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</si>
  <si>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</si>
  <si>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</si>
  <si>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</si>
  <si>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</si>
  <si>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</si>
  <si>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</si>
  <si>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ENTIDAD SUPERIOR DE FISCALIZACIÓN DEL ESTADO DE QUERÉTARO</t>
  </si>
  <si>
    <t>Bajo protesta de decir verdad declaramos que los Estados Financieros y sus Notas son razonablemente correctos y responsabilidad del emisor.</t>
  </si>
  <si>
    <t>Información de Periodos Intermedios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</si>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</sst>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5" fillId="3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justify" vertical="center" wrapText="1"/>
    </xf>
    <xf numFmtId="164" fontId="3" fillId="2" borderId="0" xfId="2" applyNumberFormat="1" applyFont="1" applyFill="1" applyBorder="1" applyAlignment="1">
      <alignment horizontal="right"/>
    </xf>
    <xf numFmtId="37" fontId="8" fillId="4" borderId="6" xfId="1" applyNumberFormat="1" applyFont="1" applyFill="1" applyBorder="1" applyAlignment="1" applyProtection="1">
      <alignment horizontal="center" vertical="center"/>
    </xf>
    <xf numFmtId="37" fontId="8" fillId="4" borderId="6" xfId="1" applyNumberFormat="1" applyFont="1" applyFill="1" applyBorder="1" applyAlignment="1" applyProtection="1">
      <alignment horizontal="center" wrapText="1"/>
    </xf>
    <xf numFmtId="37" fontId="8" fillId="4" borderId="6" xfId="1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13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164" fontId="11" fillId="2" borderId="4" xfId="2" applyNumberFormat="1" applyFont="1" applyFill="1" applyBorder="1" applyAlignment="1">
      <alignment horizontal="right"/>
    </xf>
    <xf numFmtId="164" fontId="13" fillId="2" borderId="4" xfId="2" applyNumberFormat="1" applyFont="1" applyFill="1" applyBorder="1" applyAlignment="1" applyProtection="1">
      <alignment horizontal="right"/>
      <protection locked="0"/>
    </xf>
    <xf numFmtId="164" fontId="13" fillId="2" borderId="4" xfId="2" applyNumberFormat="1" applyFont="1" applyFill="1" applyBorder="1" applyAlignment="1">
      <alignment horizontal="right"/>
    </xf>
    <xf numFmtId="164" fontId="13" fillId="2" borderId="5" xfId="2" applyNumberFormat="1" applyFont="1" applyFill="1" applyBorder="1" applyAlignment="1" applyProtection="1">
      <alignment horizontal="right"/>
      <protection locked="0"/>
    </xf>
    <xf numFmtId="164" fontId="13" fillId="2" borderId="5" xfId="2" applyNumberFormat="1" applyFont="1" applyFill="1" applyBorder="1" applyAlignment="1">
      <alignment horizontal="right"/>
    </xf>
    <xf numFmtId="164" fontId="13" fillId="2" borderId="10" xfId="2" applyNumberFormat="1" applyFont="1" applyFill="1" applyBorder="1" applyAlignment="1" applyProtection="1">
      <alignment horizontal="right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164" fontId="13" fillId="2" borderId="11" xfId="2" applyNumberFormat="1" applyFont="1" applyFill="1" applyBorder="1" applyAlignment="1" applyProtection="1">
      <alignment horizontal="right"/>
      <protection locked="0"/>
    </xf>
    <xf numFmtId="164" fontId="13" fillId="2" borderId="0" xfId="2" applyNumberFormat="1" applyFont="1" applyFill="1" applyBorder="1" applyAlignment="1" applyProtection="1">
      <alignment horizontal="right"/>
      <protection locked="0"/>
    </xf>
    <xf numFmtId="164" fontId="13" fillId="2" borderId="10" xfId="2" applyNumberFormat="1" applyFont="1" applyFill="1" applyBorder="1" applyAlignment="1">
      <alignment horizontal="right"/>
    </xf>
    <xf numFmtId="164" fontId="13" fillId="2" borderId="11" xfId="2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37" fontId="8" fillId="4" borderId="8" xfId="1" applyNumberFormat="1" applyFont="1" applyFill="1" applyBorder="1" applyAlignment="1" applyProtection="1">
      <alignment horizontal="center" vertical="center" wrapText="1"/>
    </xf>
    <xf numFmtId="37" fontId="8" fillId="4" borderId="9" xfId="1" applyNumberFormat="1" applyFont="1" applyFill="1" applyBorder="1" applyAlignment="1" applyProtection="1">
      <alignment horizontal="center" vertical="center"/>
    </xf>
    <xf numFmtId="37" fontId="8" fillId="4" borderId="1" xfId="1" applyNumberFormat="1" applyFont="1" applyFill="1" applyBorder="1" applyAlignment="1" applyProtection="1">
      <alignment horizontal="center" vertical="center"/>
    </xf>
    <xf numFmtId="37" fontId="8" fillId="4" borderId="10" xfId="1" applyNumberFormat="1" applyFont="1" applyFill="1" applyBorder="1" applyAlignment="1" applyProtection="1">
      <alignment horizontal="center" vertical="center"/>
    </xf>
    <xf numFmtId="37" fontId="8" fillId="4" borderId="7" xfId="1" applyNumberFormat="1" applyFont="1" applyFill="1" applyBorder="1" applyAlignment="1" applyProtection="1">
      <alignment horizontal="center" vertical="center"/>
    </xf>
    <xf numFmtId="37" fontId="8" fillId="4" borderId="11" xfId="1" applyNumberFormat="1" applyFont="1" applyFill="1" applyBorder="1" applyAlignment="1" applyProtection="1">
      <alignment horizontal="center" vertical="center"/>
    </xf>
    <xf numFmtId="37" fontId="8" fillId="4" borderId="2" xfId="1" applyNumberFormat="1" applyFont="1" applyFill="1" applyBorder="1" applyAlignment="1" applyProtection="1">
      <alignment horizontal="center"/>
    </xf>
    <xf numFmtId="37" fontId="8" fillId="4" borderId="12" xfId="1" applyNumberFormat="1" applyFont="1" applyFill="1" applyBorder="1" applyAlignment="1" applyProtection="1">
      <alignment horizontal="center"/>
    </xf>
    <xf numFmtId="37" fontId="8" fillId="4" borderId="3" xfId="1" applyNumberFormat="1" applyFont="1" applyFill="1" applyBorder="1" applyAlignment="1" applyProtection="1">
      <alignment horizontal="center"/>
    </xf>
    <xf numFmtId="37" fontId="8" fillId="4" borderId="6" xfId="1" applyNumberFormat="1" applyFont="1" applyFill="1" applyBorder="1" applyAlignment="1" applyProtection="1">
      <alignment horizontal="center" vertical="center" wrapText="1"/>
    </xf>
    <xf numFmtId="37" fontId="4" fillId="0" borderId="0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</xf>
  </cellXfs>
  <cellStyles count="9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3" xfId="5" xr:uid="{00000000-0005-0000-0000-000004000000}"/>
    <cellStyle name="Millares 4" xfId="7" xr:uid="{00000000-0005-0000-0000-000005000000}"/>
    <cellStyle name="Normal" xfId="0" builtinId="0"/>
    <cellStyle name="Normal 2" xfId="3" xr:uid="{00000000-0005-0000-0000-000007000000}"/>
    <cellStyle name="Normal 9" xfId="4" xr:uid="{00000000-0005-0000-0000-000008000000}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180975</xdr:rowOff>
    </xdr:from>
    <xdr:to>
      <xdr:col>2</xdr:col>
      <xdr:colOff>1009650</xdr:colOff>
      <xdr:row>5</xdr:row>
      <xdr:rowOff>76200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71475"/>
          <a:ext cx="1381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139700</xdr:colOff>
      <xdr:row>85</xdr:row>
      <xdr:rowOff>0</xdr:rowOff>
    </xdr:from>
    <xdr:to>
      <xdr:col>3</xdr:col>
      <xdr:colOff>533400</xdr:colOff>
      <xdr:row>87</xdr:row>
      <xdr:rowOff>419100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0100" y="17335500"/>
          <a:ext cx="468630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           ________________________________________________</a:t>
          </a:r>
        </a:p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C.P. Aída Martínez Guerrero</a:t>
          </a:r>
        </a:p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Titular de la Unidad de Contabilidad y Presupuesto</a:t>
          </a:r>
        </a:p>
        <a:p>
          <a:endParaRPr lang="es-MX" sz="1100"/>
        </a:p>
      </xdr:txBody>
    </xdr:sp>
    <xdr:clientData/>
  </xdr:twoCellAnchor>
  <xdr:twoCellAnchor>
    <xdr:from>
      <xdr:col>4</xdr:col>
      <xdr:colOff>1257300</xdr:colOff>
      <xdr:row>84</xdr:row>
      <xdr:rowOff>279400</xdr:rowOff>
    </xdr:from>
    <xdr:to>
      <xdr:col>8</xdr:col>
      <xdr:colOff>660400</xdr:colOff>
      <xdr:row>87</xdr:row>
      <xdr:rowOff>304800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07300" y="17297400"/>
          <a:ext cx="49911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        ______________________________________________________</a:t>
          </a:r>
        </a:p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Lic. Maribel Pérez Silva</a:t>
          </a:r>
        </a:p>
        <a:p>
          <a:pPr algn="ctr"/>
          <a:r>
            <a:rPr lang="es-MX" sz="1200">
              <a:latin typeface="Arial" panose="020B0604020202020204" pitchFamily="34" charset="0"/>
              <a:cs typeface="Arial" panose="020B0604020202020204" pitchFamily="34" charset="0"/>
            </a:rPr>
            <a:t>Directora de Recursos Financieros, Administrativos y Tecnológicos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530"/>
  <sheetViews>
    <sheetView showGridLines="0" tabSelected="1" view="pageBreakPreview" zoomScale="75" zoomScaleNormal="75" zoomScaleSheetLayoutView="75" workbookViewId="0">
      <selection activeCell="F63" sqref="F63"/>
    </sheetView>
  </sheetViews>
  <sheetFormatPr baseColWidth="10" defaultColWidth="0" defaultRowHeight="14.4"/>
  <cols>
    <col min="1" max="1" width="2.6640625" customWidth="1"/>
    <col min="2" max="2" width="7.109375" customWidth="1"/>
    <col min="3" max="3" width="64.33203125" customWidth="1"/>
    <col min="4" max="9" width="21" customWidth="1"/>
    <col min="10" max="10" width="2.6640625" customWidth="1"/>
    <col min="11" max="11" width="11.44140625" hidden="1" customWidth="1"/>
  </cols>
  <sheetData>
    <row r="2" spans="2:9" s="1" customFormat="1">
      <c r="B2" s="42" t="s">
        <v>87</v>
      </c>
      <c r="C2" s="42"/>
      <c r="D2" s="42"/>
      <c r="E2" s="42"/>
      <c r="F2" s="42"/>
      <c r="G2" s="42"/>
      <c r="H2" s="42"/>
      <c r="I2" s="42"/>
    </row>
    <row r="3" spans="2:9" s="1" customFormat="1" ht="15.6">
      <c r="B3" s="43" t="s">
        <v>85</v>
      </c>
      <c r="C3" s="43"/>
      <c r="D3" s="43"/>
      <c r="E3" s="43"/>
      <c r="F3" s="43"/>
      <c r="G3" s="43"/>
      <c r="H3" s="43"/>
      <c r="I3" s="43"/>
    </row>
    <row r="4" spans="2:9" s="1" customFormat="1" ht="15.6">
      <c r="B4" s="44" t="s">
        <v>4</v>
      </c>
      <c r="C4" s="44"/>
      <c r="D4" s="44"/>
      <c r="E4" s="44"/>
      <c r="F4" s="44"/>
      <c r="G4" s="44"/>
      <c r="H4" s="44"/>
      <c r="I4" s="44"/>
    </row>
    <row r="5" spans="2:9" s="1" customFormat="1" ht="15.6">
      <c r="B5" s="44" t="s">
        <v>82</v>
      </c>
      <c r="C5" s="44"/>
      <c r="D5" s="44"/>
      <c r="E5" s="44"/>
      <c r="F5" s="44"/>
      <c r="G5" s="44"/>
      <c r="H5" s="44"/>
      <c r="I5" s="44"/>
    </row>
    <row r="6" spans="2:9" s="1" customFormat="1" ht="15.6">
      <c r="B6" s="44" t="s">
        <v>88</v>
      </c>
      <c r="C6" s="44"/>
      <c r="D6" s="44"/>
      <c r="E6" s="44"/>
      <c r="F6" s="44"/>
      <c r="G6" s="44"/>
      <c r="H6" s="44"/>
      <c r="I6" s="44"/>
    </row>
    <row r="7" spans="2:9">
      <c r="B7" s="32" t="s">
        <v>5</v>
      </c>
      <c r="C7" s="33"/>
      <c r="D7" s="38" t="s">
        <v>6</v>
      </c>
      <c r="E7" s="39"/>
      <c r="F7" s="39"/>
      <c r="G7" s="39"/>
      <c r="H7" s="40"/>
      <c r="I7" s="41" t="s">
        <v>7</v>
      </c>
    </row>
    <row r="8" spans="2:9" ht="27">
      <c r="B8" s="34"/>
      <c r="C8" s="35"/>
      <c r="D8" s="5" t="s">
        <v>8</v>
      </c>
      <c r="E8" s="6" t="s">
        <v>9</v>
      </c>
      <c r="F8" s="5" t="s">
        <v>0</v>
      </c>
      <c r="G8" s="5" t="s">
        <v>1</v>
      </c>
      <c r="H8" s="5" t="s">
        <v>10</v>
      </c>
      <c r="I8" s="41"/>
    </row>
    <row r="9" spans="2:9">
      <c r="B9" s="36"/>
      <c r="C9" s="37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7" t="s">
        <v>12</v>
      </c>
    </row>
    <row r="10" spans="2:9">
      <c r="B10" s="30" t="s">
        <v>14</v>
      </c>
      <c r="C10" s="31"/>
      <c r="D10" s="17">
        <f t="shared" ref="D10:I10" si="0">SUM(D11:D17)</f>
        <v>78269632.650000006</v>
      </c>
      <c r="E10" s="17">
        <f t="shared" si="0"/>
        <v>-1.8626433728741176E-11</v>
      </c>
      <c r="F10" s="17">
        <f t="shared" si="0"/>
        <v>78269632.650000006</v>
      </c>
      <c r="G10" s="17">
        <f t="shared" si="0"/>
        <v>32994469.560000002</v>
      </c>
      <c r="H10" s="17">
        <f t="shared" si="0"/>
        <v>32113696.270000003</v>
      </c>
      <c r="I10" s="17">
        <f t="shared" si="0"/>
        <v>45275163.090000011</v>
      </c>
    </row>
    <row r="11" spans="2:9">
      <c r="B11" s="11"/>
      <c r="C11" s="12" t="s">
        <v>15</v>
      </c>
      <c r="D11" s="18">
        <v>41118836.200000003</v>
      </c>
      <c r="E11" s="18">
        <v>-665580.26</v>
      </c>
      <c r="F11" s="19">
        <f t="shared" ref="F11:F17" si="1">D11+E11</f>
        <v>40453255.940000005</v>
      </c>
      <c r="G11" s="18">
        <v>19889579.41</v>
      </c>
      <c r="H11" s="18">
        <v>19889579.41</v>
      </c>
      <c r="I11" s="19">
        <f t="shared" ref="I11:I17" si="2">F11-G11</f>
        <v>20563676.530000005</v>
      </c>
    </row>
    <row r="12" spans="2:9">
      <c r="B12" s="11"/>
      <c r="C12" s="12" t="s">
        <v>16</v>
      </c>
      <c r="D12" s="18">
        <v>323110</v>
      </c>
      <c r="E12" s="18">
        <v>-99.9</v>
      </c>
      <c r="F12" s="19">
        <f t="shared" si="1"/>
        <v>323010.09999999998</v>
      </c>
      <c r="G12" s="18">
        <v>157350.1</v>
      </c>
      <c r="H12" s="18">
        <v>157350.1</v>
      </c>
      <c r="I12" s="19">
        <f t="shared" si="2"/>
        <v>165659.99999999997</v>
      </c>
    </row>
    <row r="13" spans="2:9">
      <c r="B13" s="11"/>
      <c r="C13" s="12" t="s">
        <v>17</v>
      </c>
      <c r="D13" s="18">
        <v>12446899.34</v>
      </c>
      <c r="E13" s="18">
        <v>664584.65</v>
      </c>
      <c r="F13" s="19">
        <f t="shared" si="1"/>
        <v>13111483.99</v>
      </c>
      <c r="G13" s="18">
        <v>1427507.33</v>
      </c>
      <c r="H13" s="18">
        <v>1427507.33</v>
      </c>
      <c r="I13" s="19">
        <f t="shared" si="2"/>
        <v>11683976.66</v>
      </c>
    </row>
    <row r="14" spans="2:9">
      <c r="B14" s="11"/>
      <c r="C14" s="12" t="s">
        <v>18</v>
      </c>
      <c r="D14" s="18">
        <v>9842686.5199999996</v>
      </c>
      <c r="E14" s="18">
        <v>80530.98</v>
      </c>
      <c r="F14" s="19">
        <f t="shared" si="1"/>
        <v>9923217.5</v>
      </c>
      <c r="G14" s="18">
        <v>6008650.4299999997</v>
      </c>
      <c r="H14" s="18">
        <v>5127877.1399999997</v>
      </c>
      <c r="I14" s="19">
        <f t="shared" si="2"/>
        <v>3914567.0700000003</v>
      </c>
    </row>
    <row r="15" spans="2:9">
      <c r="B15" s="11"/>
      <c r="C15" s="12" t="s">
        <v>19</v>
      </c>
      <c r="D15" s="18">
        <v>13416594.720000001</v>
      </c>
      <c r="E15" s="18">
        <v>-79435.740000000005</v>
      </c>
      <c r="F15" s="19">
        <f t="shared" si="1"/>
        <v>13337158.98</v>
      </c>
      <c r="G15" s="18">
        <v>5032011.8899999997</v>
      </c>
      <c r="H15" s="18">
        <v>5032011.8899999997</v>
      </c>
      <c r="I15" s="19">
        <f t="shared" si="2"/>
        <v>8305147.0900000008</v>
      </c>
    </row>
    <row r="16" spans="2:9">
      <c r="B16" s="11"/>
      <c r="C16" s="12" t="s">
        <v>20</v>
      </c>
      <c r="D16" s="18">
        <v>0</v>
      </c>
      <c r="E16" s="18">
        <v>0</v>
      </c>
      <c r="F16" s="19">
        <f t="shared" si="1"/>
        <v>0</v>
      </c>
      <c r="G16" s="18">
        <v>0</v>
      </c>
      <c r="H16" s="18">
        <v>0</v>
      </c>
      <c r="I16" s="19">
        <f t="shared" si="2"/>
        <v>0</v>
      </c>
    </row>
    <row r="17" spans="2:9">
      <c r="B17" s="11"/>
      <c r="C17" s="12" t="s">
        <v>21</v>
      </c>
      <c r="D17" s="18">
        <v>1121505.8700000001</v>
      </c>
      <c r="E17" s="18">
        <v>0.27</v>
      </c>
      <c r="F17" s="19">
        <f t="shared" si="1"/>
        <v>1121506.1400000001</v>
      </c>
      <c r="G17" s="18">
        <v>479370.4</v>
      </c>
      <c r="H17" s="18">
        <v>479370.4</v>
      </c>
      <c r="I17" s="19">
        <f t="shared" si="2"/>
        <v>642135.74000000011</v>
      </c>
    </row>
    <row r="18" spans="2:9">
      <c r="B18" s="30" t="s">
        <v>22</v>
      </c>
      <c r="C18" s="31"/>
      <c r="D18" s="17">
        <f t="shared" ref="D18:I18" si="3">SUM(D19:D27)</f>
        <v>1662510</v>
      </c>
      <c r="E18" s="17">
        <f t="shared" si="3"/>
        <v>359727.06999999995</v>
      </c>
      <c r="F18" s="17">
        <f t="shared" si="3"/>
        <v>2022237.0699999998</v>
      </c>
      <c r="G18" s="17">
        <f t="shared" si="3"/>
        <v>1535323.01</v>
      </c>
      <c r="H18" s="17">
        <f t="shared" si="3"/>
        <v>1535323.01</v>
      </c>
      <c r="I18" s="17">
        <f t="shared" si="3"/>
        <v>486914.06</v>
      </c>
    </row>
    <row r="19" spans="2:9" ht="27.6">
      <c r="B19" s="11"/>
      <c r="C19" s="12" t="s">
        <v>23</v>
      </c>
      <c r="D19" s="18">
        <v>411210</v>
      </c>
      <c r="E19" s="18">
        <v>434208.5</v>
      </c>
      <c r="F19" s="19">
        <f t="shared" ref="F19:F27" si="4">D19+E19</f>
        <v>845418.5</v>
      </c>
      <c r="G19" s="18">
        <v>843970.6</v>
      </c>
      <c r="H19" s="18">
        <v>843970.6</v>
      </c>
      <c r="I19" s="19">
        <f t="shared" ref="I19:I27" si="5">F19-G19</f>
        <v>1447.9000000000233</v>
      </c>
    </row>
    <row r="20" spans="2:9">
      <c r="B20" s="11"/>
      <c r="C20" s="12" t="s">
        <v>24</v>
      </c>
      <c r="D20" s="18">
        <v>172000</v>
      </c>
      <c r="E20" s="18">
        <v>146033.71</v>
      </c>
      <c r="F20" s="19">
        <f t="shared" si="4"/>
        <v>318033.70999999996</v>
      </c>
      <c r="G20" s="18">
        <v>231633.24</v>
      </c>
      <c r="H20" s="18">
        <v>231633.24</v>
      </c>
      <c r="I20" s="19">
        <f t="shared" si="5"/>
        <v>86400.469999999972</v>
      </c>
    </row>
    <row r="21" spans="2:9">
      <c r="B21" s="11"/>
      <c r="C21" s="12" t="s">
        <v>25</v>
      </c>
      <c r="D21" s="18">
        <v>0</v>
      </c>
      <c r="E21" s="18">
        <v>0</v>
      </c>
      <c r="F21" s="19">
        <f t="shared" si="4"/>
        <v>0</v>
      </c>
      <c r="G21" s="18">
        <v>0</v>
      </c>
      <c r="H21" s="18">
        <v>0</v>
      </c>
      <c r="I21" s="19">
        <f t="shared" si="5"/>
        <v>0</v>
      </c>
    </row>
    <row r="22" spans="2:9">
      <c r="B22" s="11"/>
      <c r="C22" s="12" t="s">
        <v>26</v>
      </c>
      <c r="D22" s="18">
        <v>56800</v>
      </c>
      <c r="E22" s="18">
        <v>-28008.84</v>
      </c>
      <c r="F22" s="19">
        <f t="shared" si="4"/>
        <v>28791.16</v>
      </c>
      <c r="G22" s="18">
        <v>19831.16</v>
      </c>
      <c r="H22" s="18">
        <v>19831.16</v>
      </c>
      <c r="I22" s="19">
        <f t="shared" si="5"/>
        <v>8960</v>
      </c>
    </row>
    <row r="23" spans="2:9">
      <c r="B23" s="11"/>
      <c r="C23" s="12" t="s">
        <v>27</v>
      </c>
      <c r="D23" s="18">
        <v>4000</v>
      </c>
      <c r="E23" s="18">
        <v>16.82</v>
      </c>
      <c r="F23" s="19">
        <f t="shared" si="4"/>
        <v>4016.82</v>
      </c>
      <c r="G23" s="18">
        <v>2016.82</v>
      </c>
      <c r="H23" s="18">
        <v>2016.82</v>
      </c>
      <c r="I23" s="19">
        <f t="shared" si="5"/>
        <v>2000.0000000000002</v>
      </c>
    </row>
    <row r="24" spans="2:9">
      <c r="B24" s="11"/>
      <c r="C24" s="12" t="s">
        <v>28</v>
      </c>
      <c r="D24" s="18">
        <v>504000</v>
      </c>
      <c r="E24" s="18">
        <v>73943.44</v>
      </c>
      <c r="F24" s="19">
        <f t="shared" si="4"/>
        <v>577943.43999999994</v>
      </c>
      <c r="G24" s="18">
        <v>368265.1</v>
      </c>
      <c r="H24" s="18">
        <v>368265.1</v>
      </c>
      <c r="I24" s="19">
        <f t="shared" si="5"/>
        <v>209678.33999999997</v>
      </c>
    </row>
    <row r="25" spans="2:9">
      <c r="B25" s="11"/>
      <c r="C25" s="12" t="s">
        <v>29</v>
      </c>
      <c r="D25" s="18">
        <v>392000</v>
      </c>
      <c r="E25" s="18">
        <v>-236151.84</v>
      </c>
      <c r="F25" s="19">
        <f t="shared" si="4"/>
        <v>155848.16</v>
      </c>
      <c r="G25" s="18">
        <v>17729.52</v>
      </c>
      <c r="H25" s="18">
        <v>17729.52</v>
      </c>
      <c r="I25" s="19">
        <f t="shared" si="5"/>
        <v>138118.64000000001</v>
      </c>
    </row>
    <row r="26" spans="2:9">
      <c r="B26" s="11"/>
      <c r="C26" s="12" t="s">
        <v>30</v>
      </c>
      <c r="D26" s="18">
        <v>0</v>
      </c>
      <c r="E26" s="18">
        <v>0</v>
      </c>
      <c r="F26" s="19">
        <f t="shared" si="4"/>
        <v>0</v>
      </c>
      <c r="G26" s="18">
        <v>0</v>
      </c>
      <c r="H26" s="18">
        <v>0</v>
      </c>
      <c r="I26" s="19">
        <f t="shared" si="5"/>
        <v>0</v>
      </c>
    </row>
    <row r="27" spans="2:9">
      <c r="B27" s="11"/>
      <c r="C27" s="12" t="s">
        <v>31</v>
      </c>
      <c r="D27" s="18">
        <v>122500</v>
      </c>
      <c r="E27" s="18">
        <v>-30314.720000000001</v>
      </c>
      <c r="F27" s="19">
        <f t="shared" si="4"/>
        <v>92185.279999999999</v>
      </c>
      <c r="G27" s="18">
        <v>51876.57</v>
      </c>
      <c r="H27" s="18">
        <v>51876.57</v>
      </c>
      <c r="I27" s="19">
        <f t="shared" si="5"/>
        <v>40308.71</v>
      </c>
    </row>
    <row r="28" spans="2:9">
      <c r="B28" s="30" t="s">
        <v>32</v>
      </c>
      <c r="C28" s="31"/>
      <c r="D28" s="17">
        <f t="shared" ref="D28:I28" si="6">SUM(D29:D37)</f>
        <v>10703524.35</v>
      </c>
      <c r="E28" s="17">
        <f t="shared" si="6"/>
        <v>207530.9800000001</v>
      </c>
      <c r="F28" s="17">
        <f t="shared" si="6"/>
        <v>10911055.330000002</v>
      </c>
      <c r="G28" s="17">
        <f t="shared" si="6"/>
        <v>5486561.3100000005</v>
      </c>
      <c r="H28" s="17">
        <f t="shared" si="6"/>
        <v>5353002.3100000005</v>
      </c>
      <c r="I28" s="17">
        <f t="shared" si="6"/>
        <v>5424494.0199999996</v>
      </c>
    </row>
    <row r="29" spans="2:9">
      <c r="B29" s="11"/>
      <c r="C29" s="12" t="s">
        <v>33</v>
      </c>
      <c r="D29" s="18">
        <v>892056</v>
      </c>
      <c r="E29" s="18">
        <v>-67266.81</v>
      </c>
      <c r="F29" s="19">
        <f t="shared" ref="F29:F37" si="7">D29+E29</f>
        <v>824789.19</v>
      </c>
      <c r="G29" s="18">
        <v>348148.66</v>
      </c>
      <c r="H29" s="18">
        <v>348148.66</v>
      </c>
      <c r="I29" s="19">
        <f t="shared" ref="I29:I37" si="8">F29-G29</f>
        <v>476640.52999999997</v>
      </c>
    </row>
    <row r="30" spans="2:9">
      <c r="B30" s="11"/>
      <c r="C30" s="12" t="s">
        <v>34</v>
      </c>
      <c r="D30" s="18">
        <v>4167400</v>
      </c>
      <c r="E30" s="18">
        <v>-298702.45</v>
      </c>
      <c r="F30" s="19">
        <f t="shared" si="7"/>
        <v>3868697.55</v>
      </c>
      <c r="G30" s="18">
        <v>1860480.87</v>
      </c>
      <c r="H30" s="18">
        <v>1860480.87</v>
      </c>
      <c r="I30" s="19">
        <f t="shared" si="8"/>
        <v>2008216.6799999997</v>
      </c>
    </row>
    <row r="31" spans="2:9">
      <c r="B31" s="11"/>
      <c r="C31" s="12" t="s">
        <v>35</v>
      </c>
      <c r="D31" s="18">
        <v>2689000</v>
      </c>
      <c r="E31" s="18">
        <v>-309058.44</v>
      </c>
      <c r="F31" s="19">
        <f t="shared" si="7"/>
        <v>2379941.56</v>
      </c>
      <c r="G31" s="18">
        <v>1319309.6000000001</v>
      </c>
      <c r="H31" s="18">
        <v>1319309.6000000001</v>
      </c>
      <c r="I31" s="19">
        <f t="shared" si="8"/>
        <v>1060631.96</v>
      </c>
    </row>
    <row r="32" spans="2:9">
      <c r="B32" s="11"/>
      <c r="C32" s="12" t="s">
        <v>36</v>
      </c>
      <c r="D32" s="18">
        <v>336000</v>
      </c>
      <c r="E32" s="18">
        <v>-114177.24</v>
      </c>
      <c r="F32" s="19">
        <f t="shared" si="7"/>
        <v>221822.76</v>
      </c>
      <c r="G32" s="18">
        <v>198939.55</v>
      </c>
      <c r="H32" s="18">
        <v>198939.55</v>
      </c>
      <c r="I32" s="19">
        <f t="shared" si="8"/>
        <v>22883.210000000021</v>
      </c>
    </row>
    <row r="33" spans="2:9">
      <c r="B33" s="11"/>
      <c r="C33" s="12" t="s">
        <v>37</v>
      </c>
      <c r="D33" s="18">
        <v>559903</v>
      </c>
      <c r="E33" s="18">
        <v>170785.49</v>
      </c>
      <c r="F33" s="19">
        <f t="shared" si="7"/>
        <v>730688.49</v>
      </c>
      <c r="G33" s="18">
        <v>429803.24</v>
      </c>
      <c r="H33" s="18">
        <v>429803.24</v>
      </c>
      <c r="I33" s="19">
        <f t="shared" si="8"/>
        <v>300885.25</v>
      </c>
    </row>
    <row r="34" spans="2:9">
      <c r="B34" s="11"/>
      <c r="C34" s="12" t="s">
        <v>83</v>
      </c>
      <c r="D34" s="18">
        <v>0</v>
      </c>
      <c r="E34" s="18">
        <v>0</v>
      </c>
      <c r="F34" s="19">
        <f t="shared" si="7"/>
        <v>0</v>
      </c>
      <c r="G34" s="18">
        <v>0</v>
      </c>
      <c r="H34" s="18">
        <v>0</v>
      </c>
      <c r="I34" s="19">
        <f t="shared" si="8"/>
        <v>0</v>
      </c>
    </row>
    <row r="35" spans="2:9">
      <c r="B35" s="11"/>
      <c r="C35" s="12" t="s">
        <v>38</v>
      </c>
      <c r="D35" s="18">
        <v>200000</v>
      </c>
      <c r="E35" s="18">
        <v>-4451.6899999999996</v>
      </c>
      <c r="F35" s="19">
        <f t="shared" si="7"/>
        <v>195548.31</v>
      </c>
      <c r="G35" s="18">
        <v>58996.18</v>
      </c>
      <c r="H35" s="18">
        <v>58996.18</v>
      </c>
      <c r="I35" s="19">
        <f t="shared" si="8"/>
        <v>136552.13</v>
      </c>
    </row>
    <row r="36" spans="2:9">
      <c r="B36" s="11"/>
      <c r="C36" s="12" t="s">
        <v>39</v>
      </c>
      <c r="D36" s="18">
        <v>199999.99</v>
      </c>
      <c r="E36" s="18">
        <v>103236.28</v>
      </c>
      <c r="F36" s="19">
        <f t="shared" si="7"/>
        <v>303236.27</v>
      </c>
      <c r="G36" s="18">
        <v>191166.4</v>
      </c>
      <c r="H36" s="18">
        <v>191166.4</v>
      </c>
      <c r="I36" s="19">
        <f t="shared" si="8"/>
        <v>112069.87000000002</v>
      </c>
    </row>
    <row r="37" spans="2:9">
      <c r="B37" s="11"/>
      <c r="C37" s="12" t="s">
        <v>40</v>
      </c>
      <c r="D37" s="18">
        <v>1659165.36</v>
      </c>
      <c r="E37" s="18">
        <v>727165.84</v>
      </c>
      <c r="F37" s="19">
        <f t="shared" si="7"/>
        <v>2386331.2000000002</v>
      </c>
      <c r="G37" s="18">
        <v>1079716.81</v>
      </c>
      <c r="H37" s="18">
        <v>946157.81</v>
      </c>
      <c r="I37" s="19">
        <f t="shared" si="8"/>
        <v>1306614.3900000001</v>
      </c>
    </row>
    <row r="38" spans="2:9">
      <c r="B38" s="30" t="s">
        <v>3</v>
      </c>
      <c r="C38" s="31"/>
      <c r="D38" s="17">
        <f t="shared" ref="D38:I38" si="9">SUM(D39:D47)</f>
        <v>9691523</v>
      </c>
      <c r="E38" s="17">
        <f t="shared" si="9"/>
        <v>0</v>
      </c>
      <c r="F38" s="17">
        <f t="shared" si="9"/>
        <v>9691523</v>
      </c>
      <c r="G38" s="17">
        <f t="shared" si="9"/>
        <v>3908806.76</v>
      </c>
      <c r="H38" s="17">
        <f t="shared" si="9"/>
        <v>3908806.76</v>
      </c>
      <c r="I38" s="17">
        <f t="shared" si="9"/>
        <v>5782716.2400000002</v>
      </c>
    </row>
    <row r="39" spans="2:9">
      <c r="B39" s="11"/>
      <c r="C39" s="12" t="s">
        <v>41</v>
      </c>
      <c r="D39" s="18">
        <v>0</v>
      </c>
      <c r="E39" s="18">
        <v>0</v>
      </c>
      <c r="F39" s="19">
        <f t="shared" ref="F39:F47" si="10">D39+E39</f>
        <v>0</v>
      </c>
      <c r="G39" s="18">
        <v>0</v>
      </c>
      <c r="H39" s="18">
        <v>0</v>
      </c>
      <c r="I39" s="19">
        <f t="shared" ref="I39:I47" si="11">F39-G39</f>
        <v>0</v>
      </c>
    </row>
    <row r="40" spans="2:9">
      <c r="B40" s="11"/>
      <c r="C40" s="12" t="s">
        <v>42</v>
      </c>
      <c r="D40" s="18">
        <v>0</v>
      </c>
      <c r="E40" s="18">
        <v>0</v>
      </c>
      <c r="F40" s="19">
        <f t="shared" si="10"/>
        <v>0</v>
      </c>
      <c r="G40" s="18">
        <v>0</v>
      </c>
      <c r="H40" s="18">
        <v>0</v>
      </c>
      <c r="I40" s="19">
        <f t="shared" si="11"/>
        <v>0</v>
      </c>
    </row>
    <row r="41" spans="2:9">
      <c r="B41" s="11"/>
      <c r="C41" s="12" t="s">
        <v>43</v>
      </c>
      <c r="D41" s="18">
        <v>0</v>
      </c>
      <c r="E41" s="18">
        <v>0</v>
      </c>
      <c r="F41" s="19">
        <f t="shared" si="10"/>
        <v>0</v>
      </c>
      <c r="G41" s="18">
        <v>0</v>
      </c>
      <c r="H41" s="18">
        <v>0</v>
      </c>
      <c r="I41" s="19">
        <f t="shared" si="11"/>
        <v>0</v>
      </c>
    </row>
    <row r="42" spans="2:9">
      <c r="B42" s="11"/>
      <c r="C42" s="12" t="s">
        <v>44</v>
      </c>
      <c r="D42" s="18">
        <v>1400000</v>
      </c>
      <c r="E42" s="18">
        <v>-26638.3</v>
      </c>
      <c r="F42" s="19">
        <f t="shared" si="10"/>
        <v>1373361.7</v>
      </c>
      <c r="G42" s="18">
        <v>576705</v>
      </c>
      <c r="H42" s="18">
        <v>576705</v>
      </c>
      <c r="I42" s="19">
        <f t="shared" si="11"/>
        <v>796656.7</v>
      </c>
    </row>
    <row r="43" spans="2:9">
      <c r="B43" s="11"/>
      <c r="C43" s="12" t="s">
        <v>45</v>
      </c>
      <c r="D43" s="18">
        <v>8291523</v>
      </c>
      <c r="E43" s="18">
        <v>26638.3</v>
      </c>
      <c r="F43" s="19">
        <f t="shared" si="10"/>
        <v>8318161.2999999998</v>
      </c>
      <c r="G43" s="18">
        <v>3332101.76</v>
      </c>
      <c r="H43" s="18">
        <v>3332101.76</v>
      </c>
      <c r="I43" s="19">
        <f t="shared" si="11"/>
        <v>4986059.54</v>
      </c>
    </row>
    <row r="44" spans="2:9">
      <c r="B44" s="11"/>
      <c r="C44" s="12" t="s">
        <v>46</v>
      </c>
      <c r="D44" s="18">
        <v>0</v>
      </c>
      <c r="E44" s="18">
        <v>0</v>
      </c>
      <c r="F44" s="19">
        <f t="shared" si="10"/>
        <v>0</v>
      </c>
      <c r="G44" s="18">
        <v>0</v>
      </c>
      <c r="H44" s="18">
        <v>0</v>
      </c>
      <c r="I44" s="19">
        <f t="shared" si="11"/>
        <v>0</v>
      </c>
    </row>
    <row r="45" spans="2:9">
      <c r="B45" s="11"/>
      <c r="C45" s="12" t="s">
        <v>47</v>
      </c>
      <c r="D45" s="18">
        <v>0</v>
      </c>
      <c r="E45" s="18">
        <v>0</v>
      </c>
      <c r="F45" s="19">
        <f t="shared" si="10"/>
        <v>0</v>
      </c>
      <c r="G45" s="18">
        <v>0</v>
      </c>
      <c r="H45" s="18">
        <v>0</v>
      </c>
      <c r="I45" s="19">
        <f t="shared" si="11"/>
        <v>0</v>
      </c>
    </row>
    <row r="46" spans="2:9">
      <c r="B46" s="11"/>
      <c r="C46" s="12" t="s">
        <v>48</v>
      </c>
      <c r="D46" s="18">
        <v>0</v>
      </c>
      <c r="E46" s="18">
        <v>0</v>
      </c>
      <c r="F46" s="19">
        <f t="shared" si="10"/>
        <v>0</v>
      </c>
      <c r="G46" s="18">
        <v>0</v>
      </c>
      <c r="H46" s="18">
        <v>0</v>
      </c>
      <c r="I46" s="19">
        <f t="shared" si="11"/>
        <v>0</v>
      </c>
    </row>
    <row r="47" spans="2:9">
      <c r="B47" s="11"/>
      <c r="C47" s="12" t="s">
        <v>49</v>
      </c>
      <c r="D47" s="18">
        <v>0</v>
      </c>
      <c r="E47" s="18">
        <v>0</v>
      </c>
      <c r="F47" s="19">
        <f t="shared" si="10"/>
        <v>0</v>
      </c>
      <c r="G47" s="18">
        <v>0</v>
      </c>
      <c r="H47" s="18">
        <v>0</v>
      </c>
      <c r="I47" s="19">
        <f t="shared" si="11"/>
        <v>0</v>
      </c>
    </row>
    <row r="48" spans="2:9">
      <c r="B48" s="30" t="s">
        <v>50</v>
      </c>
      <c r="C48" s="31"/>
      <c r="D48" s="17">
        <f t="shared" ref="D48:I48" si="12">SUM(D49:D57)</f>
        <v>3568600</v>
      </c>
      <c r="E48" s="17">
        <f t="shared" si="12"/>
        <v>0</v>
      </c>
      <c r="F48" s="17">
        <f t="shared" si="12"/>
        <v>3568600</v>
      </c>
      <c r="G48" s="17">
        <f t="shared" si="12"/>
        <v>2151099.08</v>
      </c>
      <c r="H48" s="17">
        <f t="shared" si="12"/>
        <v>2151099.08</v>
      </c>
      <c r="I48" s="17">
        <f t="shared" si="12"/>
        <v>1417500.92</v>
      </c>
    </row>
    <row r="49" spans="2:9">
      <c r="B49" s="11"/>
      <c r="C49" s="12" t="s">
        <v>51</v>
      </c>
      <c r="D49" s="18">
        <v>1178200</v>
      </c>
      <c r="E49" s="18">
        <v>-49924</v>
      </c>
      <c r="F49" s="19">
        <f t="shared" ref="F49:F57" si="13">D49+E49</f>
        <v>1128276</v>
      </c>
      <c r="G49" s="18">
        <v>558207.07999999996</v>
      </c>
      <c r="H49" s="18">
        <v>558207.07999999996</v>
      </c>
      <c r="I49" s="19">
        <f t="shared" ref="I49:I57" si="14">F49-G49</f>
        <v>570068.92000000004</v>
      </c>
    </row>
    <row r="50" spans="2:9">
      <c r="B50" s="11"/>
      <c r="C50" s="12" t="s">
        <v>52</v>
      </c>
      <c r="D50" s="18">
        <v>0</v>
      </c>
      <c r="E50" s="18">
        <v>0</v>
      </c>
      <c r="F50" s="19">
        <f t="shared" si="13"/>
        <v>0</v>
      </c>
      <c r="G50" s="18">
        <v>0</v>
      </c>
      <c r="H50" s="18">
        <v>0</v>
      </c>
      <c r="I50" s="19">
        <f t="shared" si="14"/>
        <v>0</v>
      </c>
    </row>
    <row r="51" spans="2:9">
      <c r="B51" s="11"/>
      <c r="C51" s="12" t="s">
        <v>53</v>
      </c>
      <c r="D51" s="18">
        <v>0</v>
      </c>
      <c r="E51" s="18">
        <v>0</v>
      </c>
      <c r="F51" s="19">
        <f t="shared" si="13"/>
        <v>0</v>
      </c>
      <c r="G51" s="18">
        <v>0</v>
      </c>
      <c r="H51" s="18">
        <v>0</v>
      </c>
      <c r="I51" s="19">
        <f t="shared" si="14"/>
        <v>0</v>
      </c>
    </row>
    <row r="52" spans="2:9">
      <c r="B52" s="11"/>
      <c r="C52" s="12" t="s">
        <v>54</v>
      </c>
      <c r="D52" s="18">
        <v>1548000</v>
      </c>
      <c r="E52" s="18">
        <v>49924</v>
      </c>
      <c r="F52" s="19">
        <f t="shared" si="13"/>
        <v>1597924</v>
      </c>
      <c r="G52" s="18">
        <v>1592892</v>
      </c>
      <c r="H52" s="18">
        <v>1592892</v>
      </c>
      <c r="I52" s="19">
        <f t="shared" si="14"/>
        <v>5032</v>
      </c>
    </row>
    <row r="53" spans="2:9">
      <c r="B53" s="11"/>
      <c r="C53" s="12" t="s">
        <v>55</v>
      </c>
      <c r="D53" s="18">
        <v>0</v>
      </c>
      <c r="E53" s="18">
        <v>0</v>
      </c>
      <c r="F53" s="19">
        <f t="shared" si="13"/>
        <v>0</v>
      </c>
      <c r="G53" s="18">
        <v>0</v>
      </c>
      <c r="H53" s="18">
        <v>0</v>
      </c>
      <c r="I53" s="19">
        <f t="shared" si="14"/>
        <v>0</v>
      </c>
    </row>
    <row r="54" spans="2:9">
      <c r="B54" s="11"/>
      <c r="C54" s="12" t="s">
        <v>56</v>
      </c>
      <c r="D54" s="18">
        <v>0</v>
      </c>
      <c r="E54" s="18">
        <v>0</v>
      </c>
      <c r="F54" s="19">
        <f t="shared" si="13"/>
        <v>0</v>
      </c>
      <c r="G54" s="18">
        <v>0</v>
      </c>
      <c r="H54" s="18">
        <v>0</v>
      </c>
      <c r="I54" s="19">
        <f t="shared" si="14"/>
        <v>0</v>
      </c>
    </row>
    <row r="55" spans="2:9">
      <c r="B55" s="11"/>
      <c r="C55" s="13" t="s">
        <v>57</v>
      </c>
      <c r="D55" s="22">
        <v>0</v>
      </c>
      <c r="E55" s="18">
        <v>0</v>
      </c>
      <c r="F55" s="19">
        <f t="shared" si="13"/>
        <v>0</v>
      </c>
      <c r="G55" s="18">
        <v>0</v>
      </c>
      <c r="H55" s="18">
        <v>0</v>
      </c>
      <c r="I55" s="19">
        <f t="shared" si="14"/>
        <v>0</v>
      </c>
    </row>
    <row r="56" spans="2:9">
      <c r="B56" s="11"/>
      <c r="C56" s="13" t="s">
        <v>58</v>
      </c>
      <c r="D56" s="22">
        <v>0</v>
      </c>
      <c r="E56" s="18">
        <v>0</v>
      </c>
      <c r="F56" s="19">
        <f t="shared" si="13"/>
        <v>0</v>
      </c>
      <c r="G56" s="18">
        <v>0</v>
      </c>
      <c r="H56" s="18">
        <v>0</v>
      </c>
      <c r="I56" s="19">
        <f t="shared" si="14"/>
        <v>0</v>
      </c>
    </row>
    <row r="57" spans="2:9">
      <c r="B57" s="23"/>
      <c r="C57" s="24" t="s">
        <v>59</v>
      </c>
      <c r="D57" s="25">
        <v>842400</v>
      </c>
      <c r="E57" s="20">
        <v>0</v>
      </c>
      <c r="F57" s="21">
        <f t="shared" si="13"/>
        <v>842400</v>
      </c>
      <c r="G57" s="20">
        <v>0</v>
      </c>
      <c r="H57" s="20">
        <v>0</v>
      </c>
      <c r="I57" s="21">
        <f t="shared" si="14"/>
        <v>842400</v>
      </c>
    </row>
    <row r="58" spans="2:9">
      <c r="B58" s="30" t="s">
        <v>60</v>
      </c>
      <c r="C58" s="31"/>
      <c r="D58" s="17">
        <f t="shared" ref="D58:I58" si="15">SUM(D59:D61)</f>
        <v>0</v>
      </c>
      <c r="E58" s="17">
        <f t="shared" si="15"/>
        <v>0</v>
      </c>
      <c r="F58" s="17">
        <f t="shared" si="15"/>
        <v>0</v>
      </c>
      <c r="G58" s="17">
        <f t="shared" si="15"/>
        <v>0</v>
      </c>
      <c r="H58" s="17">
        <f t="shared" si="15"/>
        <v>0</v>
      </c>
      <c r="I58" s="17">
        <f t="shared" si="15"/>
        <v>0</v>
      </c>
    </row>
    <row r="59" spans="2:9">
      <c r="B59" s="11"/>
      <c r="C59" s="13" t="s">
        <v>61</v>
      </c>
      <c r="D59" s="18">
        <v>0</v>
      </c>
      <c r="E59" s="18">
        <v>0</v>
      </c>
      <c r="F59" s="19">
        <f>D59+E59</f>
        <v>0</v>
      </c>
      <c r="G59" s="18">
        <v>0</v>
      </c>
      <c r="H59" s="18">
        <v>0</v>
      </c>
      <c r="I59" s="19">
        <f>F59-G59</f>
        <v>0</v>
      </c>
    </row>
    <row r="60" spans="2:9">
      <c r="B60" s="11"/>
      <c r="C60" s="12" t="s">
        <v>62</v>
      </c>
      <c r="D60" s="18">
        <v>0</v>
      </c>
      <c r="E60" s="18">
        <v>0</v>
      </c>
      <c r="F60" s="19">
        <f>D60+E60</f>
        <v>0</v>
      </c>
      <c r="G60" s="18">
        <v>0</v>
      </c>
      <c r="H60" s="18">
        <v>0</v>
      </c>
      <c r="I60" s="19">
        <f>F60-G60</f>
        <v>0</v>
      </c>
    </row>
    <row r="61" spans="2:9" ht="18" customHeight="1">
      <c r="B61" s="11"/>
      <c r="C61" s="12" t="s">
        <v>63</v>
      </c>
      <c r="D61" s="18">
        <v>0</v>
      </c>
      <c r="E61" s="18">
        <v>0</v>
      </c>
      <c r="F61" s="19">
        <f>D61+E61</f>
        <v>0</v>
      </c>
      <c r="G61" s="18">
        <v>0</v>
      </c>
      <c r="H61" s="18">
        <v>0</v>
      </c>
      <c r="I61" s="19">
        <f>F61-G61</f>
        <v>0</v>
      </c>
    </row>
    <row r="62" spans="2:9" ht="18.75" customHeight="1">
      <c r="B62" s="30" t="s">
        <v>64</v>
      </c>
      <c r="C62" s="31"/>
      <c r="D62" s="17">
        <f t="shared" ref="D62:I62" si="16">SUM(D63:D69)</f>
        <v>0</v>
      </c>
      <c r="E62" s="17">
        <f t="shared" si="16"/>
        <v>0</v>
      </c>
      <c r="F62" s="17">
        <f t="shared" si="16"/>
        <v>0</v>
      </c>
      <c r="G62" s="17">
        <f t="shared" si="16"/>
        <v>0</v>
      </c>
      <c r="H62" s="17">
        <f t="shared" si="16"/>
        <v>0</v>
      </c>
      <c r="I62" s="17">
        <f t="shared" si="16"/>
        <v>0</v>
      </c>
    </row>
    <row r="63" spans="2:9">
      <c r="B63" s="11"/>
      <c r="C63" s="12" t="s">
        <v>84</v>
      </c>
      <c r="D63" s="18">
        <v>0</v>
      </c>
      <c r="E63" s="18">
        <v>0</v>
      </c>
      <c r="F63" s="19">
        <f t="shared" ref="F63:F69" si="17">D63+E63</f>
        <v>0</v>
      </c>
      <c r="G63" s="18">
        <v>0</v>
      </c>
      <c r="H63" s="18">
        <v>0</v>
      </c>
      <c r="I63" s="19">
        <f t="shared" ref="I63:I69" si="18">F63-G63</f>
        <v>0</v>
      </c>
    </row>
    <row r="64" spans="2:9">
      <c r="B64" s="11"/>
      <c r="C64" s="12" t="s">
        <v>65</v>
      </c>
      <c r="D64" s="18">
        <v>0</v>
      </c>
      <c r="E64" s="18">
        <v>0</v>
      </c>
      <c r="F64" s="19">
        <f t="shared" si="17"/>
        <v>0</v>
      </c>
      <c r="G64" s="18">
        <v>0</v>
      </c>
      <c r="H64" s="18">
        <v>0</v>
      </c>
      <c r="I64" s="19">
        <f t="shared" si="18"/>
        <v>0</v>
      </c>
    </row>
    <row r="65" spans="2:9">
      <c r="B65" s="11"/>
      <c r="C65" s="12" t="s">
        <v>66</v>
      </c>
      <c r="D65" s="18">
        <v>0</v>
      </c>
      <c r="E65" s="18">
        <v>0</v>
      </c>
      <c r="F65" s="19">
        <f t="shared" si="17"/>
        <v>0</v>
      </c>
      <c r="G65" s="18">
        <v>0</v>
      </c>
      <c r="H65" s="18">
        <v>0</v>
      </c>
      <c r="I65" s="19">
        <f t="shared" si="18"/>
        <v>0</v>
      </c>
    </row>
    <row r="66" spans="2:9">
      <c r="B66" s="11"/>
      <c r="C66" s="12" t="s">
        <v>67</v>
      </c>
      <c r="D66" s="18">
        <v>0</v>
      </c>
      <c r="E66" s="18">
        <v>0</v>
      </c>
      <c r="F66" s="19">
        <f t="shared" si="17"/>
        <v>0</v>
      </c>
      <c r="G66" s="18">
        <v>0</v>
      </c>
      <c r="H66" s="18">
        <v>0</v>
      </c>
      <c r="I66" s="19">
        <f t="shared" si="18"/>
        <v>0</v>
      </c>
    </row>
    <row r="67" spans="2:9">
      <c r="B67" s="11"/>
      <c r="C67" s="12" t="s">
        <v>68</v>
      </c>
      <c r="D67" s="18">
        <v>0</v>
      </c>
      <c r="E67" s="18">
        <v>0</v>
      </c>
      <c r="F67" s="19">
        <f t="shared" si="17"/>
        <v>0</v>
      </c>
      <c r="G67" s="18">
        <v>0</v>
      </c>
      <c r="H67" s="18">
        <v>0</v>
      </c>
      <c r="I67" s="19">
        <f t="shared" si="18"/>
        <v>0</v>
      </c>
    </row>
    <row r="68" spans="2:9">
      <c r="B68" s="11"/>
      <c r="C68" s="12" t="s">
        <v>69</v>
      </c>
      <c r="D68" s="18">
        <v>0</v>
      </c>
      <c r="E68" s="18">
        <v>0</v>
      </c>
      <c r="F68" s="19">
        <f t="shared" si="17"/>
        <v>0</v>
      </c>
      <c r="G68" s="18">
        <v>0</v>
      </c>
      <c r="H68" s="18">
        <v>0</v>
      </c>
      <c r="I68" s="19">
        <f t="shared" si="18"/>
        <v>0</v>
      </c>
    </row>
    <row r="69" spans="2:9">
      <c r="B69" s="11"/>
      <c r="C69" s="12" t="s">
        <v>70</v>
      </c>
      <c r="D69" s="18">
        <v>0</v>
      </c>
      <c r="E69" s="18">
        <v>0</v>
      </c>
      <c r="F69" s="19">
        <f t="shared" si="17"/>
        <v>0</v>
      </c>
      <c r="G69" s="18">
        <v>0</v>
      </c>
      <c r="H69" s="18">
        <v>0</v>
      </c>
      <c r="I69" s="19">
        <f t="shared" si="18"/>
        <v>0</v>
      </c>
    </row>
    <row r="70" spans="2:9">
      <c r="B70" s="30" t="s">
        <v>2</v>
      </c>
      <c r="C70" s="31"/>
      <c r="D70" s="17">
        <f t="shared" ref="D70:I70" si="19">SUM(D71:D73)</f>
        <v>0</v>
      </c>
      <c r="E70" s="17">
        <f t="shared" si="19"/>
        <v>0</v>
      </c>
      <c r="F70" s="17">
        <f t="shared" si="19"/>
        <v>0</v>
      </c>
      <c r="G70" s="17">
        <f t="shared" si="19"/>
        <v>0</v>
      </c>
      <c r="H70" s="17">
        <f t="shared" si="19"/>
        <v>0</v>
      </c>
      <c r="I70" s="17">
        <f t="shared" si="19"/>
        <v>0</v>
      </c>
    </row>
    <row r="71" spans="2:9">
      <c r="B71" s="11"/>
      <c r="C71" s="12" t="s">
        <v>71</v>
      </c>
      <c r="D71" s="18">
        <v>0</v>
      </c>
      <c r="E71" s="18">
        <v>0</v>
      </c>
      <c r="F71" s="19">
        <f>D71+E71</f>
        <v>0</v>
      </c>
      <c r="G71" s="18">
        <v>0</v>
      </c>
      <c r="H71" s="18">
        <v>0</v>
      </c>
      <c r="I71" s="19">
        <f>F71-G71</f>
        <v>0</v>
      </c>
    </row>
    <row r="72" spans="2:9">
      <c r="B72" s="11"/>
      <c r="C72" s="12" t="s">
        <v>72</v>
      </c>
      <c r="D72" s="18">
        <v>0</v>
      </c>
      <c r="E72" s="18">
        <v>0</v>
      </c>
      <c r="F72" s="19">
        <f>D72+E72</f>
        <v>0</v>
      </c>
      <c r="G72" s="18">
        <v>0</v>
      </c>
      <c r="H72" s="18">
        <v>0</v>
      </c>
      <c r="I72" s="19">
        <f>F72-G72</f>
        <v>0</v>
      </c>
    </row>
    <row r="73" spans="2:9">
      <c r="B73" s="11"/>
      <c r="C73" s="12" t="s">
        <v>73</v>
      </c>
      <c r="D73" s="18">
        <v>0</v>
      </c>
      <c r="E73" s="18">
        <v>0</v>
      </c>
      <c r="F73" s="19">
        <f>D73+E73</f>
        <v>0</v>
      </c>
      <c r="G73" s="18">
        <v>0</v>
      </c>
      <c r="H73" s="18">
        <v>0</v>
      </c>
      <c r="I73" s="19">
        <f>F73-G73</f>
        <v>0</v>
      </c>
    </row>
    <row r="74" spans="2:9">
      <c r="B74" s="30" t="s">
        <v>74</v>
      </c>
      <c r="C74" s="31"/>
      <c r="D74" s="17">
        <f t="shared" ref="D74:I74" si="20">SUM(D75:D81)</f>
        <v>0</v>
      </c>
      <c r="E74" s="17">
        <f t="shared" si="20"/>
        <v>0</v>
      </c>
      <c r="F74" s="17">
        <f t="shared" si="20"/>
        <v>0</v>
      </c>
      <c r="G74" s="17">
        <f t="shared" si="20"/>
        <v>0</v>
      </c>
      <c r="H74" s="17">
        <f t="shared" si="20"/>
        <v>0</v>
      </c>
      <c r="I74" s="17">
        <f t="shared" si="20"/>
        <v>0</v>
      </c>
    </row>
    <row r="75" spans="2:9">
      <c r="B75" s="11"/>
      <c r="C75" s="12" t="s">
        <v>75</v>
      </c>
      <c r="D75" s="18">
        <v>0</v>
      </c>
      <c r="E75" s="18">
        <v>0</v>
      </c>
      <c r="F75" s="19">
        <f t="shared" ref="F75:F81" si="21">D75+E75</f>
        <v>0</v>
      </c>
      <c r="G75" s="18">
        <v>0</v>
      </c>
      <c r="H75" s="18">
        <v>0</v>
      </c>
      <c r="I75" s="19">
        <f t="shared" ref="I75:I81" si="22">F75-G75</f>
        <v>0</v>
      </c>
    </row>
    <row r="76" spans="2:9">
      <c r="B76" s="11"/>
      <c r="C76" s="12" t="s">
        <v>76</v>
      </c>
      <c r="D76" s="18">
        <v>0</v>
      </c>
      <c r="E76" s="18">
        <v>0</v>
      </c>
      <c r="F76" s="19">
        <f t="shared" si="21"/>
        <v>0</v>
      </c>
      <c r="G76" s="18">
        <v>0</v>
      </c>
      <c r="H76" s="18">
        <v>0</v>
      </c>
      <c r="I76" s="19">
        <f t="shared" si="22"/>
        <v>0</v>
      </c>
    </row>
    <row r="77" spans="2:9">
      <c r="B77" s="11"/>
      <c r="C77" s="12" t="s">
        <v>77</v>
      </c>
      <c r="D77" s="18">
        <v>0</v>
      </c>
      <c r="E77" s="18">
        <v>0</v>
      </c>
      <c r="F77" s="19">
        <f t="shared" si="21"/>
        <v>0</v>
      </c>
      <c r="G77" s="18">
        <v>0</v>
      </c>
      <c r="H77" s="18">
        <v>0</v>
      </c>
      <c r="I77" s="19">
        <f t="shared" si="22"/>
        <v>0</v>
      </c>
    </row>
    <row r="78" spans="2:9">
      <c r="B78" s="11"/>
      <c r="C78" s="13" t="s">
        <v>78</v>
      </c>
      <c r="D78" s="18">
        <v>0</v>
      </c>
      <c r="E78" s="18">
        <v>0</v>
      </c>
      <c r="F78" s="19">
        <f t="shared" si="21"/>
        <v>0</v>
      </c>
      <c r="G78" s="18">
        <v>0</v>
      </c>
      <c r="H78" s="18">
        <v>0</v>
      </c>
      <c r="I78" s="19">
        <f t="shared" si="22"/>
        <v>0</v>
      </c>
    </row>
    <row r="79" spans="2:9">
      <c r="B79" s="11"/>
      <c r="C79" s="12" t="s">
        <v>79</v>
      </c>
      <c r="D79" s="18">
        <v>0</v>
      </c>
      <c r="E79" s="26">
        <v>0</v>
      </c>
      <c r="F79" s="19">
        <f t="shared" si="21"/>
        <v>0</v>
      </c>
      <c r="G79" s="26">
        <v>0</v>
      </c>
      <c r="H79" s="18">
        <v>0</v>
      </c>
      <c r="I79" s="27">
        <f t="shared" si="22"/>
        <v>0</v>
      </c>
    </row>
    <row r="80" spans="2:9">
      <c r="B80" s="11"/>
      <c r="C80" s="12" t="s">
        <v>80</v>
      </c>
      <c r="D80" s="18">
        <v>0</v>
      </c>
      <c r="E80" s="26">
        <v>0</v>
      </c>
      <c r="F80" s="19">
        <f t="shared" si="21"/>
        <v>0</v>
      </c>
      <c r="G80" s="26">
        <v>0</v>
      </c>
      <c r="H80" s="18">
        <v>0</v>
      </c>
      <c r="I80" s="27">
        <f t="shared" si="22"/>
        <v>0</v>
      </c>
    </row>
    <row r="81" spans="2:9">
      <c r="B81" s="11"/>
      <c r="C81" s="12" t="s">
        <v>81</v>
      </c>
      <c r="D81" s="18">
        <v>0</v>
      </c>
      <c r="E81" s="26">
        <v>0</v>
      </c>
      <c r="F81" s="19">
        <f t="shared" si="21"/>
        <v>0</v>
      </c>
      <c r="G81" s="26">
        <v>0</v>
      </c>
      <c r="H81" s="18">
        <v>0</v>
      </c>
      <c r="I81" s="27">
        <f t="shared" si="22"/>
        <v>0</v>
      </c>
    </row>
    <row r="82" spans="2:9" ht="24.75" customHeight="1">
      <c r="B82" s="14"/>
      <c r="C82" s="15" t="s">
        <v>13</v>
      </c>
      <c r="D82" s="21">
        <f t="shared" ref="D82:I82" si="23">D10+D18+D28+D38+D48+D58+D62+D70+D74</f>
        <v>103895790</v>
      </c>
      <c r="E82" s="28">
        <f t="shared" si="23"/>
        <v>567258.05000000005</v>
      </c>
      <c r="F82" s="21">
        <f t="shared" si="23"/>
        <v>104463048.05</v>
      </c>
      <c r="G82" s="21">
        <f t="shared" si="23"/>
        <v>46076259.719999999</v>
      </c>
      <c r="H82" s="21">
        <f t="shared" si="23"/>
        <v>45061927.43</v>
      </c>
      <c r="I82" s="21">
        <f t="shared" si="23"/>
        <v>58386788.330000021</v>
      </c>
    </row>
    <row r="83" spans="2:9" ht="24.75" customHeight="1">
      <c r="B83" s="2" t="s">
        <v>86</v>
      </c>
      <c r="C83" s="3"/>
      <c r="D83" s="4"/>
      <c r="E83" s="4"/>
      <c r="F83" s="4"/>
      <c r="G83" s="4"/>
      <c r="H83" s="4"/>
      <c r="I83" s="4"/>
    </row>
    <row r="84" spans="2:9" ht="24.75" customHeight="1">
      <c r="B84" s="2"/>
      <c r="C84" s="3"/>
      <c r="D84" s="4"/>
      <c r="E84" s="4"/>
      <c r="F84" s="4"/>
      <c r="G84" s="4"/>
      <c r="H84" s="4"/>
      <c r="I84" s="4"/>
    </row>
    <row r="85" spans="2:9" ht="24.75" customHeight="1">
      <c r="B85" s="2"/>
      <c r="C85" s="3"/>
      <c r="D85" s="4"/>
      <c r="E85" s="4"/>
      <c r="F85" s="4"/>
      <c r="G85" s="4"/>
      <c r="H85" s="4"/>
      <c r="I85" s="4"/>
    </row>
    <row r="86" spans="2:9" ht="12" customHeight="1">
      <c r="C86" s="9"/>
      <c r="E86" s="1"/>
      <c r="F86" s="9"/>
      <c r="G86" s="10"/>
      <c r="H86" s="9"/>
    </row>
    <row r="87" spans="2:9" ht="15" customHeight="1">
      <c r="C87" s="16"/>
      <c r="F87" s="29"/>
      <c r="G87" s="29"/>
      <c r="H87" s="29"/>
    </row>
    <row r="88" spans="2:9" ht="95.25" customHeight="1">
      <c r="C88" s="8"/>
      <c r="F88" s="29"/>
      <c r="G88" s="29"/>
      <c r="H88" s="29"/>
    </row>
    <row r="89" spans="2:9" hidden="1"/>
    <row r="90" spans="2:9" hidden="1"/>
    <row r="91" spans="2:9" hidden="1"/>
    <row r="92" spans="2:9" hidden="1"/>
    <row r="93" spans="2:9" hidden="1"/>
    <row r="94" spans="2:9" hidden="1"/>
    <row r="95" spans="2:9" hidden="1"/>
    <row r="96" spans="2:9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t="29.25" customHeight="1"/>
    <row r="65529" ht="15" customHeight="1"/>
    <row r="65530" ht="75.75" hidden="1" customHeight="1"/>
  </sheetData>
  <mergeCells count="19">
    <mergeCell ref="B58:C58"/>
    <mergeCell ref="B7:C9"/>
    <mergeCell ref="D7:H7"/>
    <mergeCell ref="I7:I8"/>
    <mergeCell ref="B2:I2"/>
    <mergeCell ref="B3:I3"/>
    <mergeCell ref="B4:I4"/>
    <mergeCell ref="B5:I5"/>
    <mergeCell ref="B6:I6"/>
    <mergeCell ref="B10:C10"/>
    <mergeCell ref="B18:C18"/>
    <mergeCell ref="B28:C28"/>
    <mergeCell ref="B38:C38"/>
    <mergeCell ref="B48:C48"/>
    <mergeCell ref="F87:H87"/>
    <mergeCell ref="F88:H88"/>
    <mergeCell ref="B62:C62"/>
    <mergeCell ref="B70:C70"/>
    <mergeCell ref="B74:C74"/>
  </mergeCell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PXOG FORMATO</vt:lpstr>
      <vt:lpstr>' PXOG FORMATO'!Área_de_impresión</vt:lpstr>
      <vt:lpstr>' PXOG FORMATO'!Títulos_a_imprimir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ESFE201912012</cp:lastModifiedBy>
  <cp:lastPrinted>2022-07-10T20:01:20Z</cp:lastPrinted>
  <dcterms:created xsi:type="dcterms:W3CDTF">2014-09-04T16:46:21Z</dcterms:created>
  <dcterms:modified xsi:type="dcterms:W3CDTF">2022-08-03T17:16:35Z</dcterms:modified>
</cp:coreProperties>
</file>